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oz-my.sharepoint.com/personal/i_balcerzak_cez_gov_pl/Documents/1_Zamówienia robocze/ZAMÓWIENIA/2026/Paweł/ForitiSandbox/Szacowanie wartości zamówienia/"/>
    </mc:Choice>
  </mc:AlternateContent>
  <xr:revisionPtr revIDLastSave="1" documentId="8_{A9874DE7-B402-43BA-91F4-CA911A68A56F}" xr6:coauthVersionLast="47" xr6:coauthVersionMax="47" xr10:uidLastSave="{28210484-1C8C-40CD-B185-03A3C48031F6}"/>
  <bookViews>
    <workbookView xWindow="810" yWindow="2310" windowWidth="21600" windowHeight="14970" xr2:uid="{2090B956-26D0-4DDD-AA5A-BFB2B070C8C9}"/>
  </bookViews>
  <sheets>
    <sheet name="Wyce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H10" i="1"/>
  <c r="H9" i="1"/>
  <c r="H8" i="1"/>
  <c r="H7" i="1"/>
  <c r="G10" i="1"/>
  <c r="G9" i="1"/>
  <c r="G8" i="1"/>
  <c r="G7" i="1"/>
  <c r="F10" i="1"/>
  <c r="F9" i="1"/>
  <c r="F8" i="1"/>
  <c r="F7" i="1"/>
  <c r="H12" i="1" l="1"/>
  <c r="I12" i="1"/>
</calcChain>
</file>

<file path=xl/sharedStrings.xml><?xml version="1.0" encoding="utf-8"?>
<sst xmlns="http://schemas.openxmlformats.org/spreadsheetml/2006/main" count="20" uniqueCount="20">
  <si>
    <t>Załącznik nr 2 - Formularz wyceny</t>
  </si>
  <si>
    <t xml:space="preserve">Lp. </t>
  </si>
  <si>
    <t>Przedmiot zamówienia</t>
  </si>
  <si>
    <t>VAT 23 %</t>
  </si>
  <si>
    <t>1.</t>
  </si>
  <si>
    <t>2.</t>
  </si>
  <si>
    <t>3.</t>
  </si>
  <si>
    <r>
      <t xml:space="preserve">Zakup i aktywacja licencji </t>
    </r>
    <r>
      <rPr>
        <b/>
        <sz val="11"/>
        <color theme="1"/>
        <rFont val="Aptos Narrow"/>
        <family val="2"/>
        <scheme val="minor"/>
      </rPr>
      <t>32 dodatkowych slotów</t>
    </r>
    <r>
      <rPr>
        <sz val="11"/>
        <color theme="1"/>
        <rFont val="Aptos Narrow"/>
        <family val="2"/>
        <charset val="238"/>
        <scheme val="minor"/>
      </rPr>
      <t xml:space="preserve"> (VM clone count) dla systemów FortiSandbox VM00. Zamawiający posiada obecnie po 4 sloty na każdy z 8 egzemplarzy FortiSandbox VM00 (Tabela nr 1 OPZ). W ramach zamówienia Wykonawca jest zobowiązany dostarczyć i aktywować dodatkowe 4 sloty na każdym z 8 systemów, tak aby każdy system FortiSandbox VM00 dysponował ostatecznie 8 slotami (łącznie 32 dodatkowe sloty). Sloty są opisane przez producenta jako: „Expands FortiSandbox capacity by 1 VM clone count on Local (including Custom) and Cloud. On VM, allows up to 200 VMs. Offered as subscription service for new and existing Sandboxing VMs” (kod produktu: FC1-10-FSV00-1035-02-12). Dodatkowe sloty stanowią licencje terminowe i muszą być aktywne </t>
    </r>
    <r>
      <rPr>
        <b/>
        <sz val="11"/>
        <color theme="1"/>
        <rFont val="Aptos Narrow"/>
        <family val="2"/>
        <scheme val="minor"/>
      </rPr>
      <t>do dnia 2029-11-30</t>
    </r>
    <r>
      <rPr>
        <sz val="11"/>
        <color theme="1"/>
        <rFont val="Aptos Narrow"/>
        <family val="2"/>
        <charset val="238"/>
        <scheme val="minor"/>
      </rPr>
      <t>.</t>
    </r>
  </si>
  <si>
    <r>
      <t xml:space="preserve">Zakup </t>
    </r>
    <r>
      <rPr>
        <b/>
        <sz val="11"/>
        <color theme="1"/>
        <rFont val="Aptos Narrow"/>
        <family val="2"/>
        <scheme val="minor"/>
      </rPr>
      <t>32 kompletów licencji</t>
    </r>
    <r>
      <rPr>
        <sz val="11"/>
        <color theme="1"/>
        <rFont val="Aptos Narrow"/>
        <family val="2"/>
        <charset val="238"/>
        <scheme val="minor"/>
      </rPr>
      <t xml:space="preserve"> wieczystych pakietu oprogramowania Windows 11 i Office 2024 (WIN11O24) przeznaczonych do pracy w środowisku FortiSandbox VM00. Zamawiający posiada 8 egzemplarzy oprogramowania FortiSandbox VM00 (Tabela nr 1 OPZ), przy czym na każdym z nich zostaną uruchomione 4 kompletne instancje licencyjne WIN11O24.</t>
    </r>
  </si>
  <si>
    <t>Łącznie</t>
  </si>
  <si>
    <t>4.</t>
  </si>
  <si>
    <t>Cena jednostkowa netto (PLN)</t>
  </si>
  <si>
    <t>Wartość brutto (PLN)</t>
  </si>
  <si>
    <t>Cena jednostkowa brutto (PLN)</t>
  </si>
  <si>
    <t>Liczba szt./kpl</t>
  </si>
  <si>
    <r>
      <t xml:space="preserve">Zakup </t>
    </r>
    <r>
      <rPr>
        <sz val="11"/>
        <color theme="1"/>
        <rFont val="Aptos Narrow"/>
        <family val="2"/>
        <charset val="238"/>
        <scheme val="minor"/>
      </rPr>
      <t xml:space="preserve">licencji FortiGuard Enterprise ATP Bundle do Oprogramowania FortiMail wraz z gwarancją/wsparciem technicznym do dnia 2029-11-30. </t>
    </r>
    <r>
      <rPr>
        <sz val="11"/>
        <color theme="1"/>
        <rFont val="Aptos Narrow"/>
        <family val="2"/>
        <scheme val="minor"/>
      </rPr>
      <t xml:space="preserve">Przedmiotem zamówienia jest przedłużenie elementów dla FortiMail VM04, </t>
    </r>
    <r>
      <rPr>
        <sz val="11"/>
        <color theme="1"/>
        <rFont val="Aptos Narrow"/>
        <family val="2"/>
        <charset val="238"/>
        <scheme val="minor"/>
      </rPr>
      <t xml:space="preserve">zgodnie z Tabelą nr 1 OPZ i pkt 1.2 OPZ. </t>
    </r>
  </si>
  <si>
    <t>Zakup licencji do posiadanego oprogramowania Sandbox (FortiSandbox VM00) i Secure Mail Gateway (FortiMail VM04) wraz z gwarancją/wsparciem technicznym oraz zakup licencji Slotów i pakietu oprogramowania Windows 11 z Office 2024 do FortiSandbox VM00 (WIN11O24) lub rozwiązania równoważnego</t>
  </si>
  <si>
    <t>Wartość netto (PLN)</t>
  </si>
  <si>
    <t>*W przypadku zaoferowania rozwiązania  równoważnego należy wpisać  nazwę licencji oraz producenta</t>
  </si>
  <si>
    <r>
      <t xml:space="preserve">Zakup licencji Fortinet Sandbox Threat Intelligence do Oprogramowania FortiSandbox VM00 wraz z gwarancją/wsparciem technicznym do dnia 2029-11-30. </t>
    </r>
    <r>
      <rPr>
        <sz val="11"/>
        <color theme="1"/>
        <rFont val="Aptos Narrow"/>
        <family val="2"/>
        <scheme val="minor"/>
      </rPr>
      <t>Przedmiotem zamówienia jest przedłużenie  elementów dla wszystkich egzemplarzy FortiSandbox VM00, z</t>
    </r>
    <r>
      <rPr>
        <sz val="11"/>
        <rFont val="Aptos Narrow"/>
        <family val="2"/>
        <scheme val="minor"/>
      </rPr>
      <t xml:space="preserve">godnie z Tabelą nr 1 OPZ i pkt. 1.1 OPZ.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</si>
</sst>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4" fontId="0" fillId="0" borderId="4" xfId="0" applyNumberForma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5" borderId="0" xfId="0" applyFill="1"/>
    <xf numFmtId="0" fontId="5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4" fontId="1" fillId="0" borderId="14" xfId="0" applyNumberFormat="1" applyFont="1" applyBorder="1" applyAlignment="1">
      <alignment horizontal="center" vertical="center" wrapText="1"/>
    </xf>
    <xf numFmtId="44" fontId="1" fillId="0" borderId="15" xfId="0" applyNumberFormat="1" applyFont="1" applyBorder="1" applyAlignment="1">
      <alignment horizontal="center" vertical="center" wrapText="1"/>
    </xf>
    <xf numFmtId="44" fontId="1" fillId="0" borderId="16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0" borderId="0" xfId="0" applyFont="1"/>
    <xf numFmtId="44" fontId="0" fillId="0" borderId="17" xfId="0" applyNumberForma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4" fillId="0" borderId="5" xfId="0" applyNumberFormat="1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C5CE-8A9D-485A-B5DD-A33A990C2520}">
  <dimension ref="A1:P14"/>
  <sheetViews>
    <sheetView tabSelected="1" zoomScale="90" zoomScaleNormal="90" workbookViewId="0">
      <selection activeCell="C7" sqref="C7"/>
    </sheetView>
  </sheetViews>
  <sheetFormatPr defaultRowHeight="15" x14ac:dyDescent="0.25"/>
  <cols>
    <col min="2" max="2" width="30" customWidth="1"/>
    <col min="3" max="3" width="22.5703125" customWidth="1"/>
    <col min="4" max="4" width="13" customWidth="1"/>
    <col min="5" max="5" width="17.42578125" customWidth="1"/>
    <col min="6" max="6" width="17.140625" customWidth="1"/>
    <col min="7" max="7" width="19" customWidth="1"/>
    <col min="8" max="8" width="23.85546875" customWidth="1"/>
    <col min="9" max="9" width="22.5703125" customWidth="1"/>
  </cols>
  <sheetData>
    <row r="1" spans="1:16" ht="18.75" x14ac:dyDescent="0.3">
      <c r="A1" s="6" t="s">
        <v>0</v>
      </c>
    </row>
    <row r="2" spans="1:16" x14ac:dyDescent="0.25">
      <c r="A2" s="5" t="s">
        <v>16</v>
      </c>
      <c r="H2" s="16"/>
    </row>
    <row r="4" spans="1:16" ht="15.75" thickBot="1" x14ac:dyDescent="0.3"/>
    <row r="5" spans="1:16" ht="19.5" thickBot="1" x14ac:dyDescent="0.35">
      <c r="A5" s="30"/>
      <c r="B5" s="31"/>
      <c r="C5" s="31"/>
      <c r="D5" s="31"/>
      <c r="E5" s="31"/>
      <c r="F5" s="31"/>
      <c r="G5" s="31"/>
      <c r="H5" s="31"/>
      <c r="I5" s="31"/>
      <c r="J5" s="24"/>
      <c r="K5" s="24"/>
      <c r="L5" s="24"/>
      <c r="M5" s="24"/>
      <c r="N5" s="24"/>
      <c r="O5" s="24"/>
      <c r="P5" s="24"/>
    </row>
    <row r="6" spans="1:16" ht="103.5" customHeight="1" thickBot="1" x14ac:dyDescent="0.3">
      <c r="A6" s="7" t="s">
        <v>1</v>
      </c>
      <c r="B6" s="8" t="s">
        <v>2</v>
      </c>
      <c r="C6" s="8" t="s">
        <v>18</v>
      </c>
      <c r="D6" s="8" t="s">
        <v>14</v>
      </c>
      <c r="E6" s="8" t="s">
        <v>11</v>
      </c>
      <c r="F6" s="8" t="s">
        <v>3</v>
      </c>
      <c r="G6" s="8" t="s">
        <v>13</v>
      </c>
      <c r="H6" s="19" t="s">
        <v>12</v>
      </c>
      <c r="I6" s="23" t="s">
        <v>17</v>
      </c>
      <c r="J6" s="1"/>
      <c r="K6" s="1"/>
    </row>
    <row r="7" spans="1:16" ht="173.25" customHeight="1" x14ac:dyDescent="0.25">
      <c r="A7" s="11" t="s">
        <v>4</v>
      </c>
      <c r="B7" s="17" t="s">
        <v>19</v>
      </c>
      <c r="C7" s="17"/>
      <c r="D7" s="12">
        <v>8</v>
      </c>
      <c r="E7" s="13"/>
      <c r="F7" s="13">
        <f>E7*0.23</f>
        <v>0</v>
      </c>
      <c r="G7" s="13">
        <f>E7+F7</f>
        <v>0</v>
      </c>
      <c r="H7" s="20">
        <f>G7*D7</f>
        <v>0</v>
      </c>
      <c r="I7" s="25">
        <f>H7/1.23</f>
        <v>0</v>
      </c>
      <c r="J7" s="1"/>
      <c r="K7" s="1"/>
    </row>
    <row r="8" spans="1:16" ht="153.75" customHeight="1" x14ac:dyDescent="0.25">
      <c r="A8" s="14" t="s">
        <v>5</v>
      </c>
      <c r="B8" s="15" t="s">
        <v>15</v>
      </c>
      <c r="C8" s="15"/>
      <c r="D8" s="9">
        <v>1</v>
      </c>
      <c r="E8" s="10"/>
      <c r="F8" s="10">
        <f>E8*0.23</f>
        <v>0</v>
      </c>
      <c r="G8" s="10">
        <f>E8+F8</f>
        <v>0</v>
      </c>
      <c r="H8" s="21">
        <f>G8*D8</f>
        <v>0</v>
      </c>
      <c r="I8" s="25">
        <f>H8/1.23</f>
        <v>0</v>
      </c>
      <c r="J8" s="1"/>
      <c r="K8" s="1"/>
    </row>
    <row r="9" spans="1:16" ht="409.5" customHeight="1" x14ac:dyDescent="0.25">
      <c r="A9" s="14" t="s">
        <v>6</v>
      </c>
      <c r="B9" s="9" t="s">
        <v>7</v>
      </c>
      <c r="C9" s="9"/>
      <c r="D9" s="9">
        <v>32</v>
      </c>
      <c r="E9" s="10"/>
      <c r="F9" s="10">
        <f>E9*0.23</f>
        <v>0</v>
      </c>
      <c r="G9" s="10">
        <f>E9+F9</f>
        <v>0</v>
      </c>
      <c r="H9" s="21">
        <f>G9*D9</f>
        <v>0</v>
      </c>
      <c r="I9" s="25">
        <f>H9/1.23</f>
        <v>0</v>
      </c>
      <c r="J9" s="1"/>
      <c r="K9" s="1"/>
    </row>
    <row r="10" spans="1:16" ht="209.25" customHeight="1" thickBot="1" x14ac:dyDescent="0.3">
      <c r="A10" s="2" t="s">
        <v>10</v>
      </c>
      <c r="B10" s="3" t="s">
        <v>8</v>
      </c>
      <c r="C10" s="3"/>
      <c r="D10" s="3">
        <v>32</v>
      </c>
      <c r="E10" s="4"/>
      <c r="F10" s="4">
        <f>E10*0.23</f>
        <v>0</v>
      </c>
      <c r="G10" s="4">
        <f>E10+F10</f>
        <v>0</v>
      </c>
      <c r="H10" s="22">
        <f>G10*D10</f>
        <v>0</v>
      </c>
      <c r="I10" s="25">
        <f>H10/1.23</f>
        <v>0</v>
      </c>
      <c r="J10" s="1"/>
      <c r="K10" s="1"/>
    </row>
    <row r="11" spans="1:16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6" ht="35.450000000000003" customHeight="1" thickBot="1" x14ac:dyDescent="0.3">
      <c r="A12" s="1"/>
      <c r="B12" s="1"/>
      <c r="C12" s="1"/>
      <c r="D12" s="1"/>
      <c r="E12" s="18"/>
      <c r="F12" s="28" t="s">
        <v>9</v>
      </c>
      <c r="G12" s="29"/>
      <c r="H12" s="26">
        <f>SUM(H7:H10)</f>
        <v>0</v>
      </c>
      <c r="I12" s="27">
        <f>SUM(I7:I10)</f>
        <v>0</v>
      </c>
      <c r="J12" s="1"/>
      <c r="K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2">
    <mergeCell ref="F12:G12"/>
    <mergeCell ref="A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</vt:lpstr>
    </vt:vector>
  </TitlesOfParts>
  <Manager/>
  <Company>CeZ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Nieporęcki Paweł</dc:creator>
  <cp:keywords/>
  <dc:description/>
  <cp:lastModifiedBy>Budnik Iwona</cp:lastModifiedBy>
  <cp:revision/>
  <dcterms:created xsi:type="dcterms:W3CDTF">2026-03-17T10:27:38Z</dcterms:created>
  <dcterms:modified xsi:type="dcterms:W3CDTF">2026-07-24T11:38:05Z</dcterms:modified>
  <cp:category/>
  <cp:contentStatus/>
</cp:coreProperties>
</file>